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AM\1. Procedures_DAM\Scientifique\2. Gaz conditionné\1. Passation\3. DCE\1-Docs modifiables\"/>
    </mc:Choice>
  </mc:AlternateContent>
  <xr:revisionPtr revIDLastSave="0" documentId="13_ncr:1_{76E0E06B-78F4-4E58-9D1B-943419598DDF}" xr6:coauthVersionLast="47" xr6:coauthVersionMax="47" xr10:uidLastSave="{00000000-0000-0000-0000-000000000000}"/>
  <bookViews>
    <workbookView xWindow="-110" yWindow="-110" windowWidth="19420" windowHeight="10300" tabRatio="590" activeTab="3" xr2:uid="{ABDB2A48-0099-4269-BFD0-15F1E9BA9BB5}"/>
  </bookViews>
  <sheets>
    <sheet name="Présentation" sheetId="2" r:id="rId1"/>
    <sheet name="BPU Lot 2" sheetId="4" r:id="rId2"/>
    <sheet name="DQE Lot 2 " sheetId="6" r:id="rId3"/>
    <sheet name="Inventaire LOT 2"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6" l="1"/>
  <c r="C7" i="4"/>
  <c r="G10" i="4"/>
  <c r="C16" i="5"/>
  <c r="C15" i="5"/>
  <c r="C8" i="5" s="1"/>
  <c r="A14" i="6" l="1"/>
  <c r="F14" i="6" l="1"/>
  <c r="F16" i="6" s="1"/>
  <c r="E15" i="4"/>
  <c r="A9" i="6"/>
  <c r="E9" i="6" l="1"/>
  <c r="D9" i="6"/>
  <c r="F9" i="6" l="1"/>
</calcChain>
</file>

<file path=xl/sharedStrings.xml><?xml version="1.0" encoding="utf-8"?>
<sst xmlns="http://schemas.openxmlformats.org/spreadsheetml/2006/main" count="86" uniqueCount="74">
  <si>
    <t>CADRE DE RÉPONSE FINANCIER</t>
  </si>
  <si>
    <t>Raison sociale / Nom du candidat</t>
  </si>
  <si>
    <t xml:space="preserve">Détail Quantitatif Estimatif, utilisé pour l'analyse de l'offre financière du candidat </t>
  </si>
  <si>
    <t>Les cellules se remplieront automatiquement avec les informations indiquées dans l'onglet BPU</t>
  </si>
  <si>
    <t>Fourniture de Gaz pour la Recherche 2026-2030</t>
  </si>
  <si>
    <t>Taux de TVA</t>
  </si>
  <si>
    <t>Université de Strasbourg</t>
  </si>
  <si>
    <t>Références</t>
  </si>
  <si>
    <t>Désignation du type de gaz attendus</t>
  </si>
  <si>
    <t>Format attendus</t>
  </si>
  <si>
    <t xml:space="preserve">Inventaire des bouteilles </t>
  </si>
  <si>
    <t xml:space="preserve">Désignation du type de gaz </t>
  </si>
  <si>
    <t>CNRS DRD10</t>
  </si>
  <si>
    <t>Université d'Aix Marseille</t>
  </si>
  <si>
    <t>KG</t>
  </si>
  <si>
    <t>Sites de livraison</t>
  </si>
  <si>
    <t>Université de Caen</t>
  </si>
  <si>
    <r>
      <t xml:space="preserve">Onglet </t>
    </r>
    <r>
      <rPr>
        <b/>
        <sz val="12"/>
        <rFont val="Unistra A"/>
      </rPr>
      <t>Inventaire</t>
    </r>
  </si>
  <si>
    <t>Le candidat n'a rien à compléter sur cet onglet</t>
  </si>
  <si>
    <t>Quantités annuelles totales pour l'ensemble des membres</t>
  </si>
  <si>
    <t>PARTIE 4 : SERVICES ASSOCIES A LA FOURNITURE DE GAZ</t>
  </si>
  <si>
    <r>
      <t xml:space="preserve">Total en € TTC de l'estimatif annuel non contractuel </t>
    </r>
    <r>
      <rPr>
        <b/>
        <sz val="12"/>
        <color theme="5"/>
        <rFont val="Unistra A"/>
      </rPr>
      <t xml:space="preserve">
(c=a*b)</t>
    </r>
  </si>
  <si>
    <t>PARTIE 4 : SERVICES ASSOCIES</t>
  </si>
  <si>
    <t>LOT 2 : Fourniture de glace carbonique et services associés</t>
  </si>
  <si>
    <r>
      <t xml:space="preserve">Onglet </t>
    </r>
    <r>
      <rPr>
        <b/>
        <sz val="12"/>
        <rFont val="Unistra A"/>
      </rPr>
      <t>BPU lot 2</t>
    </r>
  </si>
  <si>
    <t>Le candidat doit compléter toutes les lignes du BPU</t>
  </si>
  <si>
    <t>Bordereau des prix unitaires plafonds, applicable pour la fourniture de glace carbonique</t>
  </si>
  <si>
    <r>
      <t>Onglet</t>
    </r>
    <r>
      <rPr>
        <b/>
        <sz val="12"/>
        <rFont val="Unistra A"/>
      </rPr>
      <t xml:space="preserve"> DQE lot 2</t>
    </r>
  </si>
  <si>
    <t>LOT 2 : FOURNITURE DE GLACE CARBONIQUE ET SERVICSE ASSOCIES</t>
  </si>
  <si>
    <t>GLACE CARBONIQUE (EN STICK)</t>
  </si>
  <si>
    <t>Prix Unitaires en € HT du kg</t>
  </si>
  <si>
    <t>Prix Unitaires en € TTC du kg</t>
  </si>
  <si>
    <t>LOT 2 : FOURNITURE DE GLACE CARBONIQUE ET SERVICES ASSOCIES</t>
  </si>
  <si>
    <t xml:space="preserve">DQE de l'accord-cadre LOT 2 : Devis quantitatif estimatif </t>
  </si>
  <si>
    <t>Référence</t>
  </si>
  <si>
    <r>
      <t xml:space="preserve">Quantités annuelles estimatives en kg
</t>
    </r>
    <r>
      <rPr>
        <b/>
        <sz val="12"/>
        <color theme="5"/>
        <rFont val="Unistra A"/>
      </rPr>
      <t>(b)</t>
    </r>
  </si>
  <si>
    <t>TOTAL DQE du lot 2 en € TTC</t>
  </si>
  <si>
    <t>Format</t>
  </si>
  <si>
    <t>600 sites 1-2-3 ; 100 sur le site n°4 Laboratoire RMES Fac Odonto - 455 sur le site n°6 CR2TI</t>
  </si>
  <si>
    <t>COUT DE LA LIVAISON EXPRESS</t>
  </si>
  <si>
    <t>Coût d'une livraison "en express"</t>
  </si>
  <si>
    <t>Prix Unitaire en € HT de la ivraison express</t>
  </si>
  <si>
    <t>Prix Unitaires en € TTC de la livraison express</t>
  </si>
  <si>
    <r>
      <t xml:space="preserve">Prix Unitaires en € TTC de la livraison express
</t>
    </r>
    <r>
      <rPr>
        <b/>
        <sz val="12"/>
        <color theme="5"/>
        <rFont val="Unistra A"/>
      </rPr>
      <t>(a)</t>
    </r>
  </si>
  <si>
    <r>
      <t xml:space="preserve">Quantités estimatives
</t>
    </r>
    <r>
      <rPr>
        <b/>
        <sz val="12"/>
        <color theme="5"/>
        <rFont val="Unistra A"/>
      </rPr>
      <t>(b)</t>
    </r>
  </si>
  <si>
    <t xml:space="preserve">Les prix unitaires en €TTC du présent DQE sont reportés automatiquement depuis la colonne G de l'onglet "BPU lot 2". </t>
  </si>
  <si>
    <r>
      <t xml:space="preserve">Prix Unitaires en € TTC du kg de gaz
</t>
    </r>
    <r>
      <rPr>
        <b/>
        <sz val="12"/>
        <color theme="5"/>
        <rFont val="Unistra A"/>
      </rPr>
      <t>(a)</t>
    </r>
  </si>
  <si>
    <r>
      <t xml:space="preserve">Total en € TTC de l'estimatif annuel non contractuel
 </t>
    </r>
    <r>
      <rPr>
        <b/>
        <sz val="12"/>
        <color theme="5"/>
        <rFont val="Unistra A"/>
      </rPr>
      <t>(c=a*b)</t>
    </r>
  </si>
  <si>
    <r>
      <t xml:space="preserve">Consignes de remplissage :  
Les types de gaz et formats attendus sont indiqués aux colonnes B et C. Pour répondre au besoin, il est attendu que le candidat indique : 
</t>
    </r>
    <r>
      <rPr>
        <i/>
        <sz val="12"/>
        <color theme="1"/>
        <rFont val="Unistra A"/>
      </rPr>
      <t xml:space="preserve">- </t>
    </r>
    <r>
      <rPr>
        <i/>
        <u/>
        <sz val="12"/>
        <color theme="1"/>
        <rFont val="Unistra A"/>
      </rPr>
      <t>En colonne A et D</t>
    </r>
    <r>
      <rPr>
        <i/>
        <sz val="12"/>
        <color theme="1"/>
        <rFont val="Unistra A"/>
      </rPr>
      <t xml:space="preserve"> : la référence du gaz 
- </t>
    </r>
    <r>
      <rPr>
        <i/>
        <u/>
        <sz val="12"/>
        <color theme="1"/>
        <rFont val="Unistra A"/>
      </rPr>
      <t>En colonne D</t>
    </r>
    <r>
      <rPr>
        <i/>
        <sz val="12"/>
        <color theme="1"/>
        <rFont val="Unistra A"/>
      </rPr>
      <t xml:space="preserve"> : le volume par charge en m3 en fonction du gaz et des unités ;
- </t>
    </r>
    <r>
      <rPr>
        <i/>
        <u/>
        <sz val="12"/>
        <color theme="1"/>
        <rFont val="Unistra A"/>
      </rPr>
      <t>En colonne E et D</t>
    </r>
    <r>
      <rPr>
        <i/>
        <sz val="12"/>
        <color theme="1"/>
        <rFont val="Unistra A"/>
      </rPr>
      <t xml:space="preserve"> : le prix unitaire de la bouteille et le taux de TVA applicable. 
</t>
    </r>
    <r>
      <rPr>
        <b/>
        <sz val="12"/>
        <color theme="1"/>
        <rFont val="Unistra A"/>
      </rPr>
      <t xml:space="preserve">A noter que : les prix affichés correspondent aux "produits effectivement livrés sur site". La livraison sera franco de port et d'emballage, sans minimum de commande ni frais administratifs. Mise à disposition sans surcoût du contenteur.
</t>
    </r>
  </si>
  <si>
    <t xml:space="preserve">Volume par charge (en m3) </t>
  </si>
  <si>
    <t>UFR SANTE EFS (40) + UFR SANTE RIGHT (40)</t>
  </si>
  <si>
    <t>Nom / raison sociale du soumissionnaire</t>
  </si>
  <si>
    <t xml:space="preserve">Magasin de Chimie </t>
  </si>
  <si>
    <t>INSERM</t>
  </si>
  <si>
    <t>U1110</t>
  </si>
  <si>
    <t>BIP (75) + IMBE (90)</t>
  </si>
  <si>
    <t>Université de Nantes</t>
  </si>
  <si>
    <t>Université de Paris Cité</t>
  </si>
  <si>
    <t>Université Marie et Louis Pasteur de Besançon</t>
  </si>
  <si>
    <t>Université de Reims Champagne Ardennes</t>
  </si>
  <si>
    <t>Université de Limoges</t>
  </si>
  <si>
    <t>GIE IGBMC</t>
  </si>
  <si>
    <t>Université de Clermont Auvergne</t>
  </si>
  <si>
    <t>Université de Haute Alsace</t>
  </si>
  <si>
    <t>Université Le Havre - Normandie</t>
  </si>
  <si>
    <t>Liste des établissements membres</t>
  </si>
  <si>
    <t>Quantités annuelles par établissements (en kg)</t>
  </si>
  <si>
    <t xml:space="preserve">Université Paris 4 et Paris 8 - Sorbonne Université </t>
  </si>
  <si>
    <t>Université Technologie  Belfort Montbeliard</t>
  </si>
  <si>
    <t xml:space="preserve">Cet  onglet "Inventaire" récapitule les quantités estimatives annuelles pour chaque membres du groupement ayant des besoins en carboglace. Il s'agit d'informations estimatives données afin d'établir un ordre de grandeur. Les quantités indiquées seront utilisées pour l'analyse financière réalisée au niveau de l'accord-cadre. </t>
  </si>
  <si>
    <t>BPU de l'accord-cadre LOT 2 : Prix plafonds de l'accord-cadre</t>
  </si>
  <si>
    <t xml:space="preserve">Présentation des quantités estimatives de chaque établissement membre du groupement </t>
  </si>
  <si>
    <t>Le Mans Université</t>
  </si>
  <si>
    <t>Le CNAM de Paris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</si>
</sst>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4" x14ac:knownFonts="1">
    <font>
      <sz val="11"/>
      <color theme="1"/>
      <name val="Calibri"/>
      <family val="2"/>
      <scheme val="minor"/>
    </font>
    <font>
      <sz val="11"/>
      <color theme="1"/>
      <name val="Calibri"/>
      <family val="2"/>
      <scheme val="minor"/>
    </font>
    <font>
      <sz val="12"/>
      <name val="Unistra A"/>
    </font>
    <font>
      <sz val="11"/>
      <color theme="1"/>
      <name val="Unistra A"/>
    </font>
    <font>
      <b/>
      <sz val="16"/>
      <color rgb="FFFFFFFF"/>
      <name val="Unistra A"/>
    </font>
    <font>
      <b/>
      <sz val="16"/>
      <color theme="0"/>
      <name val="Unistra A"/>
    </font>
    <font>
      <b/>
      <sz val="14"/>
      <color theme="0"/>
      <name val="Unistra A"/>
    </font>
    <font>
      <b/>
      <sz val="12"/>
      <name val="Unistra A"/>
    </font>
    <font>
      <i/>
      <sz val="11"/>
      <name val="Unistra A"/>
    </font>
    <font>
      <sz val="11"/>
      <color theme="0"/>
      <name val="Unistra A"/>
    </font>
    <font>
      <b/>
      <i/>
      <sz val="12"/>
      <color theme="1"/>
      <name val="Unistra A"/>
    </font>
    <font>
      <sz val="10"/>
      <color theme="1"/>
      <name val="Unistra A"/>
    </font>
    <font>
      <sz val="10"/>
      <name val="Unistra A"/>
    </font>
    <font>
      <sz val="10"/>
      <name val="Arial"/>
      <family val="2"/>
    </font>
    <font>
      <sz val="8"/>
      <name val="Arial"/>
      <family val="2"/>
    </font>
    <font>
      <b/>
      <sz val="8"/>
      <name val="Arial"/>
      <family val="2"/>
    </font>
    <font>
      <b/>
      <sz val="10"/>
      <name val="Arial"/>
      <family val="2"/>
    </font>
    <font>
      <sz val="11"/>
      <name val="Calibri"/>
      <family val="2"/>
    </font>
    <font>
      <b/>
      <sz val="20"/>
      <color theme="0"/>
      <name val="Unistra A"/>
    </font>
    <font>
      <b/>
      <sz val="28"/>
      <color rgb="FF002060"/>
      <name val="Unistra A"/>
    </font>
    <font>
      <sz val="12"/>
      <name val="Arial"/>
      <family val="2"/>
    </font>
    <font>
      <b/>
      <sz val="12"/>
      <color theme="0"/>
      <name val="Unistra A"/>
    </font>
    <font>
      <sz val="12"/>
      <color theme="1"/>
      <name val="Unistra A"/>
    </font>
    <font>
      <sz val="12"/>
      <color theme="1"/>
      <name val="Calibri"/>
      <family val="2"/>
      <scheme val="minor"/>
    </font>
    <font>
      <u/>
      <sz val="11"/>
      <color theme="10"/>
      <name val="Calibri"/>
      <family val="2"/>
      <scheme val="minor"/>
    </font>
    <font>
      <sz val="8"/>
      <name val="Calibri"/>
      <family val="2"/>
      <scheme val="minor"/>
    </font>
    <font>
      <i/>
      <sz val="12"/>
      <color theme="1"/>
      <name val="Unistra A"/>
    </font>
    <font>
      <i/>
      <u/>
      <sz val="12"/>
      <color theme="1"/>
      <name val="Unistra A"/>
    </font>
    <font>
      <sz val="8"/>
      <name val="Unistra A"/>
    </font>
    <font>
      <b/>
      <sz val="12"/>
      <color theme="5"/>
      <name val="Unistra A"/>
    </font>
    <font>
      <b/>
      <i/>
      <sz val="14"/>
      <color theme="1"/>
      <name val="Unistra A"/>
    </font>
    <font>
      <b/>
      <sz val="11"/>
      <color theme="1"/>
      <name val="Unistra A"/>
    </font>
    <font>
      <b/>
      <sz val="12"/>
      <color theme="1"/>
      <name val="Unistra A"/>
    </font>
    <font>
      <b/>
      <sz val="16"/>
      <color theme="1"/>
      <name val="Unistra A"/>
    </font>
  </fonts>
  <fills count="9">
    <fill>
      <patternFill patternType="none"/>
    </fill>
    <fill>
      <patternFill patternType="gray125"/>
    </fill>
    <fill>
      <patternFill patternType="solid">
        <fgColor rgb="FF002060"/>
        <bgColor indexed="64"/>
      </patternFill>
    </fill>
    <fill>
      <patternFill patternType="solid">
        <fgColor indexed="5"/>
        <bgColor indexed="5"/>
      </patternFill>
    </fill>
    <fill>
      <patternFill patternType="solid">
        <fgColor theme="0"/>
        <bgColor theme="4" tint="0.79998168889431442"/>
      </patternFill>
    </fill>
    <fill>
      <patternFill patternType="solid">
        <fgColor theme="4"/>
        <bgColor indexed="64"/>
      </patternFill>
    </fill>
    <fill>
      <patternFill patternType="solid">
        <fgColor rgb="FFFFD55D"/>
        <bgColor indexed="64"/>
      </patternFill>
    </fill>
    <fill>
      <patternFill patternType="solid">
        <fgColor rgb="FFFFFF00"/>
        <bgColor indexed="64"/>
      </patternFill>
    </fill>
    <fill>
      <patternFill patternType="solid">
        <fgColor theme="5" tint="0.59999389629810485"/>
        <bgColor indexed="64"/>
      </patternFill>
    </fill>
  </fills>
  <borders count="29">
    <border>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diagonal/>
    </border>
    <border>
      <left/>
      <right style="thin">
        <color indexed="64"/>
      </right>
      <top/>
      <bottom style="thin">
        <color indexed="64"/>
      </bottom>
      <diagonal/>
    </border>
    <border>
      <left/>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diagonal/>
    </border>
    <border>
      <left/>
      <right/>
      <top style="thin">
        <color auto="1"/>
      </top>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xf numFmtId="0" fontId="17" fillId="0" borderId="0"/>
    <xf numFmtId="9" fontId="17" fillId="0" borderId="0" applyFont="0" applyFill="0" applyBorder="0" applyProtection="0"/>
    <xf numFmtId="0" fontId="24" fillId="0" borderId="0" applyNumberFormat="0" applyFill="0" applyBorder="0" applyAlignment="0" applyProtection="0"/>
  </cellStyleXfs>
  <cellXfs count="128">
    <xf numFmtId="0" fontId="0" fillId="0" borderId="0" xfId="0"/>
    <xf numFmtId="0" fontId="2" fillId="0" borderId="0" xfId="0" applyFont="1"/>
    <xf numFmtId="0" fontId="3" fillId="0" borderId="0" xfId="0" applyFont="1"/>
    <xf numFmtId="0" fontId="2" fillId="0" borderId="0" xfId="0" applyFont="1" applyAlignment="1">
      <alignment vertical="center"/>
    </xf>
    <xf numFmtId="0" fontId="2" fillId="0" borderId="0" xfId="0" applyFont="1" applyAlignment="1">
      <alignment horizontal="left"/>
    </xf>
    <xf numFmtId="0" fontId="2" fillId="0" borderId="0" xfId="0" applyFont="1" applyAlignment="1">
      <alignment horizontal="center"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10" fillId="0" borderId="0" xfId="0" applyFont="1" applyAlignment="1">
      <alignment horizontal="center" vertical="center" wrapText="1" shrinkToFit="1"/>
    </xf>
    <xf numFmtId="44" fontId="10" fillId="0" borderId="0" xfId="1" applyFont="1" applyAlignment="1">
      <alignment horizontal="center" vertical="center" wrapText="1" shrinkToFit="1"/>
    </xf>
    <xf numFmtId="0" fontId="16" fillId="0" borderId="0" xfId="3" applyFont="1" applyAlignment="1">
      <alignment horizontal="center" vertical="center" wrapText="1"/>
    </xf>
    <xf numFmtId="0" fontId="9" fillId="0" borderId="0" xfId="0" applyFont="1" applyAlignment="1">
      <alignment horizontal="center" vertical="center" wrapText="1"/>
    </xf>
    <xf numFmtId="0" fontId="3" fillId="0" borderId="0" xfId="0" applyFont="1" applyAlignment="1">
      <alignment horizontal="center" vertical="center" wrapText="1"/>
    </xf>
    <xf numFmtId="0" fontId="7"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4" fillId="0" borderId="0" xfId="3" applyFont="1" applyAlignment="1">
      <alignment horizontal="center" vertical="center" wrapText="1"/>
    </xf>
    <xf numFmtId="0" fontId="15" fillId="0" borderId="0" xfId="3" applyFont="1" applyAlignment="1">
      <alignment horizontal="center" vertical="center" wrapText="1"/>
    </xf>
    <xf numFmtId="0" fontId="0" fillId="0" borderId="0" xfId="0"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Border="1" applyAlignment="1">
      <alignment horizontal="center" vertical="center" wrapText="1"/>
    </xf>
    <xf numFmtId="44" fontId="7" fillId="0" borderId="0" xfId="1" applyFont="1" applyAlignment="1">
      <alignment horizontal="center" vertical="center" wrapText="1"/>
    </xf>
    <xf numFmtId="44" fontId="14" fillId="0" borderId="0" xfId="1" applyFont="1" applyAlignment="1">
      <alignment horizontal="center" vertical="center" wrapText="1"/>
    </xf>
    <xf numFmtId="44" fontId="3" fillId="6" borderId="12" xfId="1" applyFont="1" applyFill="1" applyBorder="1" applyAlignment="1">
      <alignment horizontal="center" vertical="center" wrapText="1"/>
    </xf>
    <xf numFmtId="44" fontId="3" fillId="0" borderId="0" xfId="1" applyFont="1" applyAlignment="1">
      <alignment horizontal="center" vertical="center" wrapText="1"/>
    </xf>
    <xf numFmtId="0" fontId="20" fillId="0" borderId="0" xfId="3" applyFont="1" applyAlignment="1">
      <alignment horizontal="center" vertical="center" wrapText="1"/>
    </xf>
    <xf numFmtId="0" fontId="21" fillId="5" borderId="13" xfId="0" applyFont="1" applyFill="1" applyBorder="1" applyAlignment="1">
      <alignment horizontal="center" vertical="center" wrapText="1"/>
    </xf>
    <xf numFmtId="0" fontId="2" fillId="0" borderId="10" xfId="0" applyFont="1" applyFill="1" applyBorder="1" applyAlignment="1">
      <alignment horizontal="center" vertical="center"/>
    </xf>
    <xf numFmtId="0" fontId="2" fillId="4" borderId="12" xfId="3" applyFont="1" applyFill="1" applyBorder="1" applyAlignment="1">
      <alignment horizontal="center" vertical="center" wrapText="1"/>
    </xf>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21" fillId="5" borderId="15" xfId="0" applyFont="1" applyFill="1" applyBorder="1" applyAlignment="1">
      <alignment horizontal="center" vertical="center" wrapText="1"/>
    </xf>
    <xf numFmtId="44" fontId="21" fillId="5" borderId="13" xfId="1" applyFont="1" applyFill="1" applyBorder="1" applyAlignment="1">
      <alignment horizontal="center" vertical="center" wrapText="1"/>
    </xf>
    <xf numFmtId="0" fontId="23" fillId="0" borderId="0" xfId="0" applyFont="1" applyAlignment="1">
      <alignment horizontal="center" vertical="center" wrapText="1"/>
    </xf>
    <xf numFmtId="0" fontId="2" fillId="0" borderId="16" xfId="0" applyFont="1" applyFill="1" applyBorder="1" applyAlignment="1">
      <alignment horizontal="center" vertical="center"/>
    </xf>
    <xf numFmtId="0" fontId="2" fillId="0" borderId="14" xfId="0" applyFont="1" applyFill="1" applyBorder="1" applyAlignment="1">
      <alignment horizontal="center" vertical="center" wrapText="1"/>
    </xf>
    <xf numFmtId="44" fontId="3" fillId="6" borderId="14" xfId="1" applyFont="1" applyFill="1" applyBorder="1" applyAlignment="1">
      <alignment horizontal="center" vertical="center" wrapText="1"/>
    </xf>
    <xf numFmtId="0" fontId="21" fillId="5" borderId="11" xfId="0" applyFont="1" applyFill="1" applyBorder="1" applyAlignment="1">
      <alignment horizontal="center" vertical="center" wrapText="1"/>
    </xf>
    <xf numFmtId="44" fontId="21" fillId="5" borderId="11" xfId="1"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9" xfId="0" applyFont="1" applyFill="1" applyBorder="1" applyAlignment="1">
      <alignment horizontal="left" vertical="center"/>
    </xf>
    <xf numFmtId="0" fontId="21" fillId="5" borderId="17"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3" fillId="0" borderId="12" xfId="0" applyFont="1" applyBorder="1" applyAlignment="1">
      <alignment horizontal="center" vertical="center" wrapText="1"/>
    </xf>
    <xf numFmtId="0" fontId="28" fillId="0" borderId="0" xfId="3" applyFont="1" applyAlignment="1">
      <alignment horizontal="center" vertical="center" wrapText="1"/>
    </xf>
    <xf numFmtId="0" fontId="2" fillId="0" borderId="0" xfId="3" applyFont="1" applyAlignment="1">
      <alignment horizontal="center" vertical="center" wrapText="1"/>
    </xf>
    <xf numFmtId="0" fontId="21" fillId="5" borderId="12" xfId="0" applyFont="1" applyFill="1" applyBorder="1" applyAlignment="1">
      <alignment horizontal="center" vertical="center" wrapText="1"/>
    </xf>
    <xf numFmtId="44" fontId="3" fillId="0" borderId="12" xfId="0" applyNumberFormat="1" applyFont="1" applyBorder="1" applyAlignment="1">
      <alignment horizontal="center" vertical="center" wrapText="1"/>
    </xf>
    <xf numFmtId="0" fontId="21" fillId="5" borderId="9" xfId="0" applyFont="1" applyFill="1" applyBorder="1" applyAlignment="1">
      <alignment horizontal="center" vertical="center" wrapText="1"/>
    </xf>
    <xf numFmtId="44" fontId="21" fillId="5" borderId="10" xfId="1" applyFont="1" applyFill="1" applyBorder="1" applyAlignment="1">
      <alignment horizontal="center" vertical="center" wrapText="1"/>
    </xf>
    <xf numFmtId="0" fontId="22" fillId="0" borderId="0" xfId="0" applyFont="1" applyBorder="1" applyAlignment="1">
      <alignment horizontal="center" vertical="center" wrapText="1"/>
    </xf>
    <xf numFmtId="44" fontId="3" fillId="0" borderId="16" xfId="0" applyNumberFormat="1" applyFont="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21" fillId="5"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21" fillId="5" borderId="25" xfId="0" applyFont="1" applyFill="1" applyBorder="1" applyAlignment="1">
      <alignment horizontal="left" vertical="center"/>
    </xf>
    <xf numFmtId="0" fontId="21" fillId="5" borderId="26" xfId="0" applyFont="1" applyFill="1" applyBorder="1" applyAlignment="1">
      <alignment horizontal="center" vertical="center" wrapText="1"/>
    </xf>
    <xf numFmtId="0" fontId="3" fillId="0" borderId="5" xfId="0" applyFont="1" applyBorder="1" applyAlignment="1">
      <alignment horizontal="center" vertical="center" wrapText="1"/>
    </xf>
    <xf numFmtId="49" fontId="22" fillId="0" borderId="0"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1" fillId="5" borderId="27" xfId="0" applyFont="1" applyFill="1" applyBorder="1" applyAlignment="1">
      <alignment horizontal="center" vertical="center" wrapText="1"/>
    </xf>
    <xf numFmtId="44" fontId="3" fillId="7" borderId="2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44" fontId="3" fillId="0" borderId="0"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3" fillId="0" borderId="11" xfId="0" applyFont="1" applyBorder="1" applyAlignment="1">
      <alignment horizontal="center" vertical="center" wrapText="1"/>
    </xf>
    <xf numFmtId="44" fontId="3" fillId="0" borderId="10" xfId="0" applyNumberFormat="1" applyFont="1" applyBorder="1" applyAlignment="1">
      <alignment horizontal="center" vertical="center" wrapText="1"/>
    </xf>
    <xf numFmtId="0" fontId="3" fillId="0" borderId="0" xfId="0" applyFont="1" applyFill="1" applyAlignment="1">
      <alignment horizontal="center" vertical="center" wrapText="1"/>
    </xf>
    <xf numFmtId="0" fontId="18" fillId="0" borderId="0" xfId="0" applyFont="1" applyFill="1" applyAlignment="1">
      <alignment vertical="center" wrapText="1"/>
    </xf>
    <xf numFmtId="0" fontId="18" fillId="0" borderId="0" xfId="0" applyFont="1" applyFill="1" applyAlignment="1">
      <alignment horizontal="left" vertical="center" wrapText="1"/>
    </xf>
    <xf numFmtId="0" fontId="23" fillId="0" borderId="0" xfId="0" applyFont="1" applyFill="1" applyAlignment="1">
      <alignment horizontal="center" vertical="center" wrapText="1"/>
    </xf>
    <xf numFmtId="0" fontId="3" fillId="0" borderId="17" xfId="0" applyFont="1" applyFill="1" applyBorder="1" applyAlignment="1">
      <alignment horizontal="center" vertical="center" wrapText="1"/>
    </xf>
    <xf numFmtId="0" fontId="7" fillId="0" borderId="0" xfId="0" applyFont="1" applyAlignment="1">
      <alignment horizontal="center" vertical="center" wrapText="1"/>
    </xf>
    <xf numFmtId="0" fontId="21" fillId="5" borderId="2" xfId="0" applyFont="1" applyFill="1" applyBorder="1" applyAlignment="1">
      <alignment horizontal="center" vertical="center" wrapText="1"/>
    </xf>
    <xf numFmtId="0" fontId="3" fillId="0" borderId="0" xfId="0" applyFont="1" applyBorder="1" applyAlignment="1">
      <alignment vertical="center" wrapText="1"/>
    </xf>
    <xf numFmtId="0" fontId="21" fillId="5" borderId="4" xfId="0" applyFont="1" applyFill="1" applyBorder="1" applyAlignment="1">
      <alignment horizontal="center" vertical="center" wrapText="1"/>
    </xf>
    <xf numFmtId="0" fontId="22" fillId="0" borderId="7" xfId="0" applyFont="1" applyBorder="1" applyAlignment="1">
      <alignment vertical="center" wrapText="1"/>
    </xf>
    <xf numFmtId="0" fontId="3" fillId="0" borderId="8" xfId="0" applyFont="1" applyBorder="1" applyAlignment="1">
      <alignment horizontal="center" vertical="center" wrapText="1"/>
    </xf>
    <xf numFmtId="0" fontId="22" fillId="0" borderId="6" xfId="0" applyFont="1" applyBorder="1" applyAlignment="1">
      <alignment horizontal="center" vertical="center" wrapText="1"/>
    </xf>
    <xf numFmtId="1" fontId="9" fillId="0" borderId="0" xfId="0" applyNumberFormat="1" applyFont="1" applyAlignment="1">
      <alignment horizontal="center" vertical="center" wrapText="1"/>
    </xf>
    <xf numFmtId="0" fontId="21" fillId="5" borderId="3"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9" xfId="0" applyFont="1" applyBorder="1" applyAlignment="1">
      <alignment horizontal="left" vertical="center" wrapText="1"/>
    </xf>
    <xf numFmtId="0" fontId="7" fillId="0" borderId="11" xfId="0" applyFont="1" applyBorder="1" applyAlignment="1">
      <alignment horizontal="left" vertical="center" wrapText="1"/>
    </xf>
    <xf numFmtId="0" fontId="7" fillId="0" borderId="10" xfId="0" applyFont="1" applyBorder="1" applyAlignment="1">
      <alignment horizontal="left" vertical="center" wrapText="1"/>
    </xf>
    <xf numFmtId="0" fontId="4" fillId="2" borderId="0" xfId="0" applyFont="1" applyFill="1" applyAlignment="1">
      <alignment horizontal="center" vertical="center"/>
    </xf>
    <xf numFmtId="0" fontId="5" fillId="2" borderId="0" xfId="0" applyFont="1" applyFill="1" applyAlignment="1">
      <alignment horizontal="center" vertical="center"/>
    </xf>
    <xf numFmtId="0" fontId="6" fillId="2" borderId="0" xfId="0" applyFont="1" applyFill="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8" fillId="0" borderId="12" xfId="0" applyFont="1" applyBorder="1" applyAlignment="1">
      <alignment horizontal="left" vertical="center" wrapText="1"/>
    </xf>
    <xf numFmtId="0" fontId="8" fillId="0" borderId="9"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left" vertical="center"/>
    </xf>
    <xf numFmtId="0" fontId="10" fillId="8" borderId="0" xfId="0" applyFont="1" applyFill="1" applyAlignment="1">
      <alignment horizontal="left" vertical="center" wrapText="1" shrinkToFit="1"/>
    </xf>
    <xf numFmtId="0" fontId="19" fillId="0" borderId="5" xfId="0" applyFont="1" applyBorder="1" applyAlignment="1">
      <alignment horizontal="center" vertical="center" wrapText="1" shrinkToFit="1"/>
    </xf>
    <xf numFmtId="0" fontId="19" fillId="0" borderId="0" xfId="0" applyFont="1" applyBorder="1" applyAlignment="1">
      <alignment horizontal="center" vertical="center" wrapText="1" shrinkToFit="1"/>
    </xf>
    <xf numFmtId="0" fontId="18" fillId="2" borderId="5"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7" fillId="0" borderId="0" xfId="0" applyFont="1" applyAlignment="1">
      <alignment horizontal="center" vertical="center" wrapText="1"/>
    </xf>
    <xf numFmtId="0" fontId="7" fillId="7" borderId="0" xfId="0" applyFont="1" applyFill="1" applyAlignment="1">
      <alignment horizontal="center" vertical="center" wrapText="1"/>
    </xf>
    <xf numFmtId="0" fontId="30" fillId="8" borderId="0" xfId="0" applyFont="1" applyFill="1" applyAlignment="1">
      <alignment horizontal="center" vertical="center" wrapText="1" shrinkToFit="1"/>
    </xf>
    <xf numFmtId="0" fontId="31" fillId="7" borderId="18" xfId="0" applyFont="1" applyFill="1" applyBorder="1" applyAlignment="1">
      <alignment horizontal="right" vertical="center" wrapText="1"/>
    </xf>
    <xf numFmtId="0" fontId="31" fillId="7" borderId="19" xfId="0" applyFont="1" applyFill="1" applyBorder="1" applyAlignment="1">
      <alignment horizontal="right" vertical="center" wrapText="1"/>
    </xf>
    <xf numFmtId="0" fontId="2" fillId="4" borderId="14" xfId="3" applyFont="1" applyFill="1" applyBorder="1" applyAlignment="1">
      <alignment horizontal="center" vertical="center" wrapText="1"/>
    </xf>
    <xf numFmtId="0" fontId="33" fillId="8" borderId="0" xfId="0" applyFont="1" applyFill="1" applyAlignment="1">
      <alignment horizontal="center" vertical="center" wrapText="1" shrinkToFit="1"/>
    </xf>
    <xf numFmtId="0" fontId="3" fillId="0" borderId="14"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164" fontId="3" fillId="6" borderId="10" xfId="1" applyNumberFormat="1" applyFont="1" applyFill="1" applyBorder="1" applyAlignment="1" applyProtection="1">
      <alignment horizontal="center" vertical="center" wrapText="1"/>
      <protection locked="0"/>
    </xf>
    <xf numFmtId="9" fontId="3" fillId="0" borderId="12" xfId="2" applyFont="1" applyFill="1" applyBorder="1" applyAlignment="1" applyProtection="1">
      <alignment horizontal="center" vertical="center" wrapText="1"/>
      <protection locked="0"/>
    </xf>
    <xf numFmtId="164" fontId="3" fillId="6" borderId="14" xfId="1" applyNumberFormat="1" applyFont="1" applyFill="1" applyBorder="1" applyAlignment="1" applyProtection="1">
      <alignment horizontal="center" vertical="center" wrapText="1"/>
      <protection locked="0"/>
    </xf>
    <xf numFmtId="9" fontId="3" fillId="0" borderId="14" xfId="2" applyFont="1" applyFill="1" applyBorder="1" applyAlignment="1" applyProtection="1">
      <alignment horizontal="center" vertical="center" wrapText="1"/>
      <protection locked="0"/>
    </xf>
  </cellXfs>
  <cellStyles count="7">
    <cellStyle name="Hyperlink" xfId="6" xr:uid="{8FD13593-17AB-4C92-981B-16BFB0BFBDD6}"/>
    <cellStyle name="Monétaire" xfId="1" builtinId="4"/>
    <cellStyle name="Normal" xfId="0" builtinId="0"/>
    <cellStyle name="Normal 2" xfId="3" xr:uid="{C3F599AE-FE72-4875-A392-CE4006D30656}"/>
    <cellStyle name="Normal 3" xfId="4" xr:uid="{B67A1136-6A07-4982-9B4C-3F56AB524EC5}"/>
    <cellStyle name="Pourcentage" xfId="2" builtinId="5"/>
    <cellStyle name="Pourcentage 2" xfId="5" xr:uid="{DEC483D5-45C3-41E4-A74B-5F8D28CB89D3}"/>
  </cellStyles>
  <dxfs count="0"/>
  <tableStyles count="0" defaultTableStyle="TableStyleMedium2" defaultPivotStyle="PivotStyleLight16"/>
  <colors>
    <mruColors>
      <color rgb="FFFFD5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3CEBB-865D-442A-BB09-F92D771DD723}">
  <dimension ref="A1:K22"/>
  <sheetViews>
    <sheetView workbookViewId="0">
      <selection sqref="A1:XFD1048576"/>
    </sheetView>
  </sheetViews>
  <sheetFormatPr baseColWidth="10" defaultColWidth="10.81640625" defaultRowHeight="15" x14ac:dyDescent="0.4"/>
  <cols>
    <col min="1" max="2" width="13.81640625" style="2" customWidth="1"/>
    <col min="3" max="16384" width="10.81640625" style="2"/>
  </cols>
  <sheetData>
    <row r="1" spans="1:11" ht="16.5" x14ac:dyDescent="0.45">
      <c r="A1" s="1"/>
      <c r="B1" s="1"/>
      <c r="C1" s="1"/>
      <c r="D1" s="1"/>
      <c r="E1" s="1"/>
      <c r="F1" s="1"/>
      <c r="G1" s="1"/>
      <c r="H1" s="1"/>
      <c r="I1" s="1"/>
      <c r="J1" s="1"/>
      <c r="K1" s="1"/>
    </row>
    <row r="2" spans="1:11" ht="21.5" x14ac:dyDescent="0.45">
      <c r="A2" s="92" t="s">
        <v>0</v>
      </c>
      <c r="B2" s="92"/>
      <c r="C2" s="92"/>
      <c r="D2" s="92"/>
      <c r="E2" s="92"/>
      <c r="F2" s="92"/>
      <c r="G2" s="92"/>
      <c r="H2" s="92"/>
      <c r="I2" s="92"/>
      <c r="J2" s="92"/>
      <c r="K2" s="1"/>
    </row>
    <row r="3" spans="1:11" ht="21.5" x14ac:dyDescent="0.45">
      <c r="A3" s="93" t="s">
        <v>4</v>
      </c>
      <c r="B3" s="93"/>
      <c r="C3" s="93"/>
      <c r="D3" s="93"/>
      <c r="E3" s="93"/>
      <c r="F3" s="93"/>
      <c r="G3" s="93"/>
      <c r="H3" s="93"/>
      <c r="I3" s="93"/>
      <c r="J3" s="93"/>
      <c r="K3" s="1"/>
    </row>
    <row r="4" spans="1:11" ht="19" x14ac:dyDescent="0.45">
      <c r="A4" s="94" t="s">
        <v>23</v>
      </c>
      <c r="B4" s="94"/>
      <c r="C4" s="94"/>
      <c r="D4" s="94"/>
      <c r="E4" s="94"/>
      <c r="F4" s="94"/>
      <c r="G4" s="94"/>
      <c r="H4" s="94"/>
      <c r="I4" s="94"/>
      <c r="J4" s="94"/>
      <c r="K4" s="1"/>
    </row>
    <row r="5" spans="1:11" ht="16.5" x14ac:dyDescent="0.45">
      <c r="A5" s="1"/>
      <c r="B5" s="1"/>
      <c r="C5" s="1"/>
      <c r="D5" s="1"/>
      <c r="E5" s="3"/>
      <c r="F5" s="1"/>
      <c r="G5" s="1"/>
      <c r="H5" s="1"/>
      <c r="I5" s="1"/>
      <c r="J5" s="1"/>
      <c r="K5" s="1"/>
    </row>
    <row r="6" spans="1:11" ht="17" thickBot="1" x14ac:dyDescent="0.5">
      <c r="A6" s="1"/>
      <c r="B6" s="1"/>
      <c r="C6" s="1"/>
      <c r="D6" s="1"/>
      <c r="E6" s="3"/>
      <c r="F6" s="1"/>
      <c r="G6" s="1"/>
      <c r="H6" s="1"/>
      <c r="I6" s="1"/>
      <c r="J6" s="1"/>
      <c r="K6" s="1"/>
    </row>
    <row r="7" spans="1:11" ht="16.5" x14ac:dyDescent="0.45">
      <c r="A7" s="95" t="s">
        <v>1</v>
      </c>
      <c r="B7" s="96"/>
      <c r="C7" s="97"/>
      <c r="D7" s="98"/>
      <c r="E7" s="98"/>
      <c r="F7" s="98"/>
      <c r="G7" s="98"/>
      <c r="H7" s="99"/>
      <c r="I7" s="1"/>
      <c r="J7" s="1"/>
      <c r="K7" s="1"/>
    </row>
    <row r="8" spans="1:11" ht="16.5" x14ac:dyDescent="0.45">
      <c r="A8" s="4"/>
      <c r="B8" s="1"/>
      <c r="C8" s="100"/>
      <c r="D8" s="101"/>
      <c r="E8" s="101"/>
      <c r="F8" s="101"/>
      <c r="G8" s="101"/>
      <c r="H8" s="102"/>
      <c r="I8" s="1"/>
      <c r="J8" s="1"/>
      <c r="K8" s="1"/>
    </row>
    <row r="9" spans="1:11" ht="17" thickBot="1" x14ac:dyDescent="0.5">
      <c r="A9" s="1"/>
      <c r="B9" s="1"/>
      <c r="C9" s="103"/>
      <c r="D9" s="104"/>
      <c r="E9" s="104"/>
      <c r="F9" s="104"/>
      <c r="G9" s="104"/>
      <c r="H9" s="105"/>
      <c r="I9" s="1"/>
      <c r="J9" s="1"/>
      <c r="K9" s="1"/>
    </row>
    <row r="10" spans="1:11" ht="16.5" x14ac:dyDescent="0.45">
      <c r="A10" s="1"/>
      <c r="B10" s="1"/>
      <c r="C10" s="1"/>
      <c r="D10" s="1"/>
      <c r="E10" s="3"/>
      <c r="F10" s="1"/>
      <c r="G10" s="1"/>
      <c r="H10" s="1"/>
      <c r="I10" s="1"/>
      <c r="J10" s="1"/>
      <c r="K10" s="1"/>
    </row>
    <row r="11" spans="1:11" ht="16.5" x14ac:dyDescent="0.45">
      <c r="A11" s="1"/>
      <c r="B11" s="1"/>
      <c r="C11" s="1"/>
      <c r="D11" s="1"/>
      <c r="E11" s="3"/>
      <c r="F11" s="1"/>
      <c r="G11" s="1"/>
      <c r="H11" s="1"/>
      <c r="I11" s="1"/>
      <c r="J11" s="1"/>
      <c r="K11" s="1"/>
    </row>
    <row r="12" spans="1:11" ht="16.5" x14ac:dyDescent="0.45">
      <c r="A12" s="87" t="s">
        <v>24</v>
      </c>
      <c r="B12" s="88"/>
      <c r="C12" s="89" t="s">
        <v>26</v>
      </c>
      <c r="D12" s="90"/>
      <c r="E12" s="90"/>
      <c r="F12" s="90"/>
      <c r="G12" s="90"/>
      <c r="H12" s="90"/>
      <c r="I12" s="90"/>
      <c r="J12" s="91"/>
      <c r="K12" s="1"/>
    </row>
    <row r="13" spans="1:11" ht="16.5" x14ac:dyDescent="0.45">
      <c r="A13" s="5"/>
      <c r="B13" s="5"/>
      <c r="C13" s="106" t="s">
        <v>25</v>
      </c>
      <c r="D13" s="106"/>
      <c r="E13" s="106"/>
      <c r="F13" s="106"/>
      <c r="G13" s="106"/>
      <c r="H13" s="106"/>
      <c r="I13" s="106"/>
      <c r="J13" s="106"/>
      <c r="K13" s="1"/>
    </row>
    <row r="14" spans="1:11" ht="16.5" x14ac:dyDescent="0.45">
      <c r="A14" s="1"/>
      <c r="B14" s="1"/>
      <c r="C14" s="1"/>
      <c r="D14" s="1"/>
      <c r="E14" s="1"/>
      <c r="F14" s="1"/>
      <c r="G14" s="1"/>
      <c r="H14" s="1"/>
      <c r="I14" s="1"/>
      <c r="J14" s="1"/>
      <c r="K14" s="1"/>
    </row>
    <row r="15" spans="1:11" ht="16" customHeight="1" x14ac:dyDescent="0.45">
      <c r="A15" s="87" t="s">
        <v>27</v>
      </c>
      <c r="B15" s="88"/>
      <c r="C15" s="89" t="s">
        <v>2</v>
      </c>
      <c r="D15" s="90"/>
      <c r="E15" s="90"/>
      <c r="F15" s="90"/>
      <c r="G15" s="90"/>
      <c r="H15" s="90"/>
      <c r="I15" s="90"/>
      <c r="J15" s="91"/>
      <c r="K15" s="1"/>
    </row>
    <row r="16" spans="1:11" ht="16.5" x14ac:dyDescent="0.45">
      <c r="A16" s="1"/>
      <c r="B16" s="1"/>
      <c r="C16" s="107" t="s">
        <v>3</v>
      </c>
      <c r="D16" s="108"/>
      <c r="E16" s="108"/>
      <c r="F16" s="108"/>
      <c r="G16" s="108"/>
      <c r="H16" s="108"/>
      <c r="I16" s="108"/>
      <c r="J16" s="109"/>
      <c r="K16" s="1"/>
    </row>
    <row r="17" spans="1:11" ht="16.5" x14ac:dyDescent="0.45">
      <c r="A17" s="1"/>
      <c r="B17" s="1"/>
      <c r="C17" s="1"/>
      <c r="D17" s="1"/>
      <c r="E17" s="3"/>
      <c r="F17" s="1"/>
      <c r="G17" s="1"/>
      <c r="H17" s="1"/>
      <c r="I17" s="1"/>
      <c r="J17" s="1"/>
      <c r="K17" s="1"/>
    </row>
    <row r="18" spans="1:11" ht="16.5" x14ac:dyDescent="0.45">
      <c r="A18" s="87" t="s">
        <v>17</v>
      </c>
      <c r="B18" s="88"/>
      <c r="C18" s="89" t="s">
        <v>71</v>
      </c>
      <c r="D18" s="90"/>
      <c r="E18" s="90"/>
      <c r="F18" s="90"/>
      <c r="G18" s="90"/>
      <c r="H18" s="90"/>
      <c r="I18" s="90"/>
      <c r="J18" s="91"/>
      <c r="K18" s="1"/>
    </row>
    <row r="19" spans="1:11" ht="16.5" customHeight="1" x14ac:dyDescent="0.45">
      <c r="A19" s="5"/>
      <c r="B19" s="5"/>
      <c r="C19" s="106" t="s">
        <v>18</v>
      </c>
      <c r="D19" s="106"/>
      <c r="E19" s="106"/>
      <c r="F19" s="106"/>
      <c r="G19" s="106"/>
      <c r="H19" s="106"/>
      <c r="I19" s="106"/>
      <c r="J19" s="106"/>
      <c r="K19" s="1"/>
    </row>
    <row r="20" spans="1:11" ht="16.5" x14ac:dyDescent="0.45">
      <c r="A20" s="5"/>
      <c r="B20" s="5"/>
      <c r="C20" s="6"/>
      <c r="D20" s="7"/>
      <c r="E20" s="7"/>
      <c r="F20" s="7"/>
      <c r="G20" s="7"/>
      <c r="H20" s="7"/>
      <c r="I20" s="7"/>
      <c r="J20" s="8"/>
      <c r="K20" s="1"/>
    </row>
    <row r="21" spans="1:11" ht="16.5" x14ac:dyDescent="0.45">
      <c r="A21" s="1"/>
      <c r="B21" s="1"/>
      <c r="C21" s="1"/>
      <c r="D21" s="1"/>
      <c r="E21" s="3"/>
      <c r="F21" s="1"/>
      <c r="G21" s="1"/>
      <c r="H21" s="1"/>
      <c r="I21" s="1"/>
      <c r="J21" s="1"/>
      <c r="K21" s="1"/>
    </row>
    <row r="22" spans="1:11" ht="16.5" x14ac:dyDescent="0.45">
      <c r="A22" s="1"/>
      <c r="B22" s="1"/>
      <c r="C22" s="1"/>
      <c r="D22" s="1"/>
      <c r="E22" s="3"/>
      <c r="F22" s="1"/>
      <c r="G22" s="1"/>
      <c r="H22" s="1"/>
      <c r="I22" s="1"/>
      <c r="J22" s="1"/>
      <c r="K22" s="1"/>
    </row>
  </sheetData>
  <sheetProtection sheet="1" objects="1" scenarios="1"/>
  <protectedRanges>
    <protectedRange sqref="C7:H9" name="Plage1_1"/>
  </protectedRanges>
  <mergeCells count="14">
    <mergeCell ref="C19:J19"/>
    <mergeCell ref="A15:B15"/>
    <mergeCell ref="C15:J15"/>
    <mergeCell ref="C16:J16"/>
    <mergeCell ref="C13:J13"/>
    <mergeCell ref="A18:B18"/>
    <mergeCell ref="C18:J18"/>
    <mergeCell ref="A12:B12"/>
    <mergeCell ref="C12:J12"/>
    <mergeCell ref="A2:J2"/>
    <mergeCell ref="A3:J3"/>
    <mergeCell ref="A4:J4"/>
    <mergeCell ref="A7:B7"/>
    <mergeCell ref="C7:H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302E0-7561-425C-B650-1D8837F62E1F}">
  <dimension ref="A1:P15"/>
  <sheetViews>
    <sheetView topLeftCell="A5" zoomScale="57" workbookViewId="0">
      <selection activeCell="H6" sqref="H6"/>
    </sheetView>
  </sheetViews>
  <sheetFormatPr baseColWidth="10" defaultColWidth="10.81640625" defaultRowHeight="16.5" x14ac:dyDescent="0.35"/>
  <cols>
    <col min="1" max="1" width="17.36328125" style="13" customWidth="1"/>
    <col min="2" max="2" width="74" style="30" customWidth="1"/>
    <col min="3" max="3" width="14" style="31" bestFit="1" customWidth="1"/>
    <col min="4" max="4" width="27.81640625" style="13" customWidth="1"/>
    <col min="5" max="5" width="22" style="25" customWidth="1"/>
    <col min="6" max="6" width="13.6328125" style="13" customWidth="1"/>
    <col min="7" max="7" width="20.90625" style="13" customWidth="1"/>
    <col min="8" max="16384" width="10.81640625" style="13"/>
  </cols>
  <sheetData>
    <row r="1" spans="1:16" s="12" customFormat="1" ht="39.65" customHeight="1" x14ac:dyDescent="0.35">
      <c r="A1" s="113" t="s">
        <v>28</v>
      </c>
      <c r="B1" s="114"/>
      <c r="C1" s="114"/>
      <c r="D1" s="114"/>
      <c r="E1" s="114"/>
      <c r="F1" s="114"/>
      <c r="G1" s="114"/>
    </row>
    <row r="2" spans="1:16" s="12" customFormat="1" ht="15.5" customHeight="1" x14ac:dyDescent="0.35">
      <c r="A2" s="113"/>
      <c r="B2" s="114"/>
      <c r="C2" s="114"/>
      <c r="D2" s="114"/>
      <c r="E2" s="114"/>
      <c r="F2" s="114"/>
      <c r="G2" s="114"/>
    </row>
    <row r="3" spans="1:16" s="12" customFormat="1" ht="38" customHeight="1" x14ac:dyDescent="0.35">
      <c r="A3" s="111" t="s">
        <v>70</v>
      </c>
      <c r="B3" s="112"/>
      <c r="C3" s="112"/>
      <c r="D3" s="112"/>
      <c r="E3" s="112"/>
      <c r="F3" s="112"/>
      <c r="G3" s="112"/>
    </row>
    <row r="4" spans="1:16" x14ac:dyDescent="0.35">
      <c r="A4" s="9"/>
      <c r="B4" s="9"/>
      <c r="C4" s="9"/>
      <c r="D4" s="9"/>
      <c r="E4" s="10"/>
      <c r="F4" s="9"/>
      <c r="G4" s="9"/>
    </row>
    <row r="5" spans="1:16" ht="162" customHeight="1" x14ac:dyDescent="0.35">
      <c r="A5" s="110" t="s">
        <v>48</v>
      </c>
      <c r="B5" s="110"/>
      <c r="C5" s="110"/>
      <c r="D5" s="110"/>
      <c r="E5" s="110"/>
      <c r="F5" s="110"/>
      <c r="G5" s="110"/>
      <c r="I5" s="12"/>
      <c r="J5" s="12"/>
      <c r="K5" s="12"/>
      <c r="L5" s="12"/>
      <c r="M5" s="12"/>
      <c r="N5" s="12"/>
      <c r="O5" s="12"/>
      <c r="P5" s="12"/>
    </row>
    <row r="6" spans="1:16" s="16" customFormat="1" ht="16" customHeight="1" x14ac:dyDescent="0.35">
      <c r="A6" s="14"/>
      <c r="B6" s="14"/>
      <c r="C6" s="14"/>
      <c r="D6" s="14"/>
      <c r="E6" s="22"/>
      <c r="F6" s="14"/>
      <c r="G6" s="14"/>
      <c r="H6" s="15"/>
      <c r="I6" s="13"/>
      <c r="J6" s="13"/>
      <c r="K6" s="13"/>
      <c r="L6" s="13"/>
      <c r="M6" s="13"/>
      <c r="N6" s="13"/>
      <c r="O6" s="13"/>
      <c r="P6" s="13"/>
    </row>
    <row r="7" spans="1:16" s="16" customFormat="1" ht="44.5" customHeight="1" x14ac:dyDescent="0.35">
      <c r="A7" s="115" t="s">
        <v>51</v>
      </c>
      <c r="B7" s="115"/>
      <c r="C7" s="116">
        <f>Présentation!C7</f>
        <v>0</v>
      </c>
      <c r="D7" s="116"/>
      <c r="E7" s="116"/>
      <c r="F7" s="116"/>
      <c r="G7" s="116"/>
      <c r="H7" s="15"/>
      <c r="I7" s="13"/>
      <c r="J7" s="13"/>
      <c r="K7" s="13"/>
      <c r="L7" s="13"/>
      <c r="M7" s="13"/>
      <c r="N7" s="13"/>
      <c r="O7" s="13"/>
      <c r="P7" s="13"/>
    </row>
    <row r="8" spans="1:16" s="19" customFormat="1" ht="16" thickBot="1" x14ac:dyDescent="0.4">
      <c r="A8" s="17"/>
      <c r="B8" s="26"/>
      <c r="C8" s="26"/>
      <c r="D8" s="18"/>
      <c r="E8" s="23"/>
      <c r="F8" s="11"/>
      <c r="G8" s="11"/>
      <c r="I8" s="13"/>
      <c r="J8" s="13"/>
      <c r="K8" s="13"/>
      <c r="L8" s="13"/>
      <c r="M8" s="13"/>
      <c r="N8" s="13"/>
      <c r="O8" s="34"/>
      <c r="P8" s="34"/>
    </row>
    <row r="9" spans="1:16" s="34" customFormat="1" ht="55.5" customHeight="1" x14ac:dyDescent="0.35">
      <c r="A9" s="32" t="s">
        <v>7</v>
      </c>
      <c r="B9" s="27" t="s">
        <v>8</v>
      </c>
      <c r="C9" s="27" t="s">
        <v>9</v>
      </c>
      <c r="D9" s="27" t="s">
        <v>49</v>
      </c>
      <c r="E9" s="33" t="s">
        <v>30</v>
      </c>
      <c r="F9" s="27" t="s">
        <v>5</v>
      </c>
      <c r="G9" s="27" t="s">
        <v>31</v>
      </c>
      <c r="I9" s="13"/>
      <c r="J9" s="13"/>
      <c r="K9" s="13"/>
      <c r="L9" s="13"/>
      <c r="M9" s="13"/>
      <c r="N9" s="13"/>
      <c r="O9" s="13"/>
      <c r="P9" s="13"/>
    </row>
    <row r="10" spans="1:16" x14ac:dyDescent="0.35">
      <c r="A10" s="122"/>
      <c r="B10" s="28" t="s">
        <v>29</v>
      </c>
      <c r="C10" s="36" t="s">
        <v>14</v>
      </c>
      <c r="D10" s="122"/>
      <c r="E10" s="126"/>
      <c r="F10" s="127"/>
      <c r="G10" s="37">
        <f>ROUND(E10*(1+F10),2)</f>
        <v>0</v>
      </c>
    </row>
    <row r="11" spans="1:16" x14ac:dyDescent="0.35">
      <c r="A11" s="65"/>
      <c r="B11" s="66"/>
      <c r="C11" s="67"/>
      <c r="D11" s="65"/>
      <c r="E11" s="65"/>
      <c r="F11" s="65"/>
      <c r="G11" s="65"/>
    </row>
    <row r="13" spans="1:16" ht="39.5" customHeight="1" x14ac:dyDescent="0.35">
      <c r="A13" s="41" t="s">
        <v>20</v>
      </c>
      <c r="B13" s="38"/>
      <c r="C13" s="39"/>
      <c r="D13" s="38"/>
      <c r="E13" s="40"/>
    </row>
    <row r="14" spans="1:16" s="34" customFormat="1" ht="81.5" customHeight="1" x14ac:dyDescent="0.35">
      <c r="A14" s="47" t="s">
        <v>7</v>
      </c>
      <c r="B14" s="47" t="s">
        <v>39</v>
      </c>
      <c r="C14" s="50" t="s">
        <v>41</v>
      </c>
      <c r="D14" s="47" t="s">
        <v>5</v>
      </c>
      <c r="E14" s="47" t="s">
        <v>42</v>
      </c>
      <c r="G14" s="13"/>
      <c r="H14" s="13"/>
      <c r="I14" s="13"/>
      <c r="J14" s="13"/>
      <c r="K14" s="13"/>
      <c r="L14" s="13"/>
      <c r="M14" s="13"/>
      <c r="N14" s="13"/>
      <c r="O14" s="13"/>
      <c r="P14" s="13"/>
    </row>
    <row r="15" spans="1:16" x14ac:dyDescent="0.35">
      <c r="A15" s="123"/>
      <c r="B15" s="29" t="s">
        <v>40</v>
      </c>
      <c r="C15" s="124"/>
      <c r="D15" s="125"/>
      <c r="E15" s="24">
        <f t="shared" ref="E15" si="0">ROUND(C15*(1+D15),2)</f>
        <v>0</v>
      </c>
    </row>
  </sheetData>
  <sheetProtection algorithmName="SHA-512" hashValue="PL5ECaKVEispjwGOqB1d/M5/V1Y/5vPF0jh6rYgu2EljQ57lE/9Xex5pPJTzZWqbmdJ64jo380fUCINNaYi99A==" saltValue="brkuNk3sgUshfLldQhNgog==" spinCount="100000" sheet="1" objects="1" scenarios="1" formatCells="0" formatColumns="0" formatRows="0" sort="0" autoFilter="0" pivotTables="0"/>
  <mergeCells count="5">
    <mergeCell ref="A5:G5"/>
    <mergeCell ref="A3:G3"/>
    <mergeCell ref="A1:G2"/>
    <mergeCell ref="A7:B7"/>
    <mergeCell ref="C7:G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27260-8574-4F9A-9025-105BE6A89CA9}">
  <dimension ref="A1:Q17"/>
  <sheetViews>
    <sheetView zoomScale="54" workbookViewId="0">
      <selection sqref="A1:XFD1048576"/>
    </sheetView>
  </sheetViews>
  <sheetFormatPr baseColWidth="10" defaultColWidth="10.81640625" defaultRowHeight="16.5" x14ac:dyDescent="0.35"/>
  <cols>
    <col min="1" max="1" width="17.36328125" style="13" customWidth="1"/>
    <col min="2" max="2" width="54.453125" style="30" customWidth="1"/>
    <col min="3" max="3" width="14" style="31" bestFit="1" customWidth="1"/>
    <col min="4" max="4" width="32.81640625" style="13" customWidth="1"/>
    <col min="5" max="6" width="47.26953125" style="13" customWidth="1"/>
    <col min="7" max="16384" width="10.81640625" style="13"/>
  </cols>
  <sheetData>
    <row r="1" spans="1:17" s="12" customFormat="1" ht="39.65" customHeight="1" x14ac:dyDescent="0.35">
      <c r="A1" s="113" t="s">
        <v>32</v>
      </c>
      <c r="B1" s="114"/>
      <c r="C1" s="114"/>
      <c r="D1" s="114"/>
      <c r="E1" s="114"/>
      <c r="F1" s="114"/>
    </row>
    <row r="2" spans="1:17" s="12" customFormat="1" ht="15.5" customHeight="1" x14ac:dyDescent="0.35">
      <c r="A2" s="113"/>
      <c r="B2" s="114"/>
      <c r="C2" s="114"/>
      <c r="D2" s="114"/>
      <c r="E2" s="114"/>
      <c r="F2" s="114"/>
    </row>
    <row r="3" spans="1:17" s="12" customFormat="1" ht="38" customHeight="1" x14ac:dyDescent="0.35">
      <c r="A3" s="111" t="s">
        <v>33</v>
      </c>
      <c r="B3" s="112"/>
      <c r="C3" s="112"/>
      <c r="D3" s="112"/>
      <c r="E3" s="112"/>
      <c r="F3" s="112"/>
    </row>
    <row r="4" spans="1:17" x14ac:dyDescent="0.35">
      <c r="A4" s="9"/>
      <c r="B4" s="9"/>
      <c r="C4" s="9"/>
      <c r="H4" s="73"/>
      <c r="I4" s="73"/>
      <c r="J4" s="73"/>
      <c r="K4" s="73"/>
      <c r="L4" s="73"/>
      <c r="M4" s="73"/>
      <c r="N4" s="73"/>
      <c r="O4" s="73"/>
    </row>
    <row r="5" spans="1:17" ht="60.5" customHeight="1" x14ac:dyDescent="0.35">
      <c r="A5" s="117" t="s">
        <v>45</v>
      </c>
      <c r="B5" s="117"/>
      <c r="C5" s="117"/>
      <c r="D5" s="117"/>
      <c r="E5" s="117"/>
      <c r="F5" s="117"/>
      <c r="H5" s="74"/>
      <c r="I5" s="74"/>
      <c r="J5" s="74"/>
      <c r="K5" s="74"/>
      <c r="L5" s="74"/>
      <c r="M5" s="74"/>
      <c r="N5" s="74"/>
      <c r="O5" s="74"/>
    </row>
    <row r="6" spans="1:17" s="16" customFormat="1" ht="16" customHeight="1" x14ac:dyDescent="0.35">
      <c r="A6" s="14"/>
      <c r="B6" s="14"/>
      <c r="C6" s="14"/>
      <c r="D6" s="15"/>
      <c r="E6" s="15"/>
      <c r="F6" s="15"/>
      <c r="G6" s="15"/>
      <c r="H6" s="74"/>
      <c r="I6" s="74"/>
      <c r="J6" s="74"/>
      <c r="K6" s="74"/>
      <c r="L6" s="74"/>
      <c r="M6" s="74"/>
      <c r="N6" s="74"/>
      <c r="O6" s="74"/>
    </row>
    <row r="7" spans="1:17" s="19" customFormat="1" ht="15.5" customHeight="1" thickBot="1" x14ac:dyDescent="0.4">
      <c r="A7" s="17"/>
      <c r="B7" s="26"/>
      <c r="C7" s="26"/>
      <c r="H7" s="74"/>
      <c r="I7" s="74"/>
      <c r="J7" s="74"/>
      <c r="K7" s="74"/>
      <c r="L7" s="74"/>
      <c r="M7" s="74"/>
      <c r="N7" s="74"/>
      <c r="O7" s="74"/>
    </row>
    <row r="8" spans="1:17" s="34" customFormat="1" ht="55.5" customHeight="1" x14ac:dyDescent="0.35">
      <c r="A8" s="53" t="s">
        <v>34</v>
      </c>
      <c r="B8" s="54" t="s">
        <v>8</v>
      </c>
      <c r="C8" s="54" t="s">
        <v>9</v>
      </c>
      <c r="D8" s="54" t="s">
        <v>46</v>
      </c>
      <c r="E8" s="54" t="s">
        <v>35</v>
      </c>
      <c r="F8" s="55" t="s">
        <v>47</v>
      </c>
      <c r="H8" s="74"/>
      <c r="I8" s="74"/>
      <c r="J8" s="74"/>
      <c r="K8" s="74"/>
      <c r="L8" s="74"/>
      <c r="M8" s="74"/>
      <c r="N8" s="74"/>
      <c r="O8" s="74"/>
    </row>
    <row r="9" spans="1:17" ht="16.5" customHeight="1" x14ac:dyDescent="0.35">
      <c r="A9" s="56">
        <f>'BPU Lot 2'!A10</f>
        <v>0</v>
      </c>
      <c r="B9" s="28" t="s">
        <v>29</v>
      </c>
      <c r="C9" s="36" t="s">
        <v>14</v>
      </c>
      <c r="D9" s="48">
        <f>'BPU Lot 2'!G10</f>
        <v>0</v>
      </c>
      <c r="E9" s="71">
        <f>'Inventaire LOT 2'!C8</f>
        <v>37937</v>
      </c>
      <c r="F9" s="72">
        <f>D9*E9</f>
        <v>0</v>
      </c>
      <c r="H9" s="74"/>
      <c r="I9" s="74"/>
      <c r="J9" s="74"/>
      <c r="K9" s="74"/>
      <c r="L9" s="74"/>
      <c r="M9" s="74"/>
      <c r="N9" s="74"/>
      <c r="O9" s="74"/>
    </row>
    <row r="10" spans="1:17" ht="16.5" customHeight="1" x14ac:dyDescent="0.35">
      <c r="A10" s="69"/>
      <c r="B10" s="66"/>
      <c r="C10" s="67"/>
      <c r="D10" s="68"/>
      <c r="E10" s="21"/>
      <c r="F10" s="57"/>
      <c r="H10" s="75"/>
      <c r="I10" s="75"/>
      <c r="J10" s="75"/>
      <c r="K10" s="75"/>
      <c r="L10" s="75"/>
      <c r="M10" s="75"/>
      <c r="N10" s="75"/>
      <c r="O10" s="75"/>
    </row>
    <row r="11" spans="1:17" x14ac:dyDescent="0.35">
      <c r="A11" s="60"/>
      <c r="B11" s="51"/>
      <c r="C11" s="61"/>
      <c r="D11" s="21"/>
      <c r="E11" s="21"/>
      <c r="F11" s="62"/>
      <c r="H11" s="73"/>
      <c r="I11" s="73"/>
      <c r="J11" s="73"/>
      <c r="K11" s="73"/>
      <c r="L11" s="73"/>
      <c r="M11" s="73"/>
      <c r="N11" s="73"/>
      <c r="O11" s="73"/>
    </row>
    <row r="12" spans="1:17" s="34" customFormat="1" ht="39.5" customHeight="1" x14ac:dyDescent="0.35">
      <c r="A12" s="58" t="s">
        <v>22</v>
      </c>
      <c r="B12" s="70"/>
      <c r="C12" s="70"/>
      <c r="D12" s="38"/>
      <c r="E12" s="42"/>
      <c r="F12" s="59"/>
      <c r="H12" s="73"/>
      <c r="I12" s="73"/>
      <c r="J12" s="73"/>
      <c r="K12" s="73"/>
      <c r="L12" s="73"/>
      <c r="M12" s="73"/>
      <c r="N12" s="73"/>
      <c r="O12" s="73"/>
    </row>
    <row r="13" spans="1:17" s="34" customFormat="1" ht="81.5" customHeight="1" x14ac:dyDescent="0.35">
      <c r="A13" s="49" t="s">
        <v>7</v>
      </c>
      <c r="B13" s="49" t="s">
        <v>39</v>
      </c>
      <c r="C13" s="40"/>
      <c r="D13" s="40" t="s">
        <v>43</v>
      </c>
      <c r="E13" s="40" t="s">
        <v>44</v>
      </c>
      <c r="F13" s="63" t="s">
        <v>21</v>
      </c>
      <c r="G13" s="13"/>
      <c r="H13" s="73"/>
      <c r="I13" s="76"/>
      <c r="J13" s="73"/>
      <c r="K13" s="73"/>
      <c r="L13" s="73"/>
      <c r="M13" s="73"/>
      <c r="N13" s="73"/>
      <c r="O13" s="73"/>
      <c r="P13" s="13"/>
      <c r="Q13" s="13"/>
    </row>
    <row r="14" spans="1:17" x14ac:dyDescent="0.35">
      <c r="A14" s="44">
        <f>'BPU Lot 2'!A15</f>
        <v>0</v>
      </c>
      <c r="B14" s="120" t="s">
        <v>40</v>
      </c>
      <c r="C14" s="120"/>
      <c r="D14" s="48">
        <f>'BPU Lot 2'!E15</f>
        <v>0</v>
      </c>
      <c r="E14" s="77">
        <v>10</v>
      </c>
      <c r="F14" s="52">
        <f>D14*E14</f>
        <v>0</v>
      </c>
      <c r="H14" s="73"/>
      <c r="I14" s="73"/>
      <c r="J14" s="73"/>
      <c r="K14" s="73"/>
      <c r="L14" s="73"/>
      <c r="M14" s="73"/>
      <c r="N14" s="73"/>
      <c r="O14" s="73"/>
    </row>
    <row r="15" spans="1:17" ht="17" thickBot="1" x14ac:dyDescent="0.4">
      <c r="A15" s="60"/>
      <c r="B15" s="51"/>
      <c r="C15" s="61"/>
      <c r="D15" s="21"/>
      <c r="E15" s="21"/>
      <c r="F15" s="62"/>
      <c r="H15" s="73"/>
      <c r="I15" s="73"/>
      <c r="J15" s="73"/>
      <c r="K15" s="73"/>
      <c r="L15" s="73"/>
      <c r="M15" s="73"/>
      <c r="N15" s="73"/>
      <c r="O15" s="73"/>
    </row>
    <row r="16" spans="1:17" ht="49.5" customHeight="1" thickBot="1" x14ac:dyDescent="0.4">
      <c r="A16" s="118" t="s">
        <v>36</v>
      </c>
      <c r="B16" s="119"/>
      <c r="C16" s="119"/>
      <c r="D16" s="119"/>
      <c r="E16" s="119"/>
      <c r="F16" s="64">
        <f>SUM(F14,F9)</f>
        <v>0</v>
      </c>
      <c r="H16" s="73"/>
      <c r="I16" s="73"/>
      <c r="J16" s="73"/>
      <c r="K16" s="73"/>
      <c r="L16" s="73"/>
      <c r="M16" s="73"/>
      <c r="N16" s="73"/>
      <c r="O16" s="73"/>
    </row>
    <row r="17" spans="8:15" x14ac:dyDescent="0.35">
      <c r="H17" s="73"/>
      <c r="I17" s="73"/>
      <c r="J17" s="73"/>
      <c r="K17" s="73"/>
      <c r="L17" s="73"/>
      <c r="M17" s="73"/>
      <c r="N17" s="73"/>
      <c r="O17" s="73"/>
    </row>
  </sheetData>
  <sheetProtection algorithmName="SHA-512" hashValue="xNck2fzrw9zRlShK/jvOCWYBvmjBsbAhiA0kximC4rJjqh3Qt+HKCLqXWl0AWZEVTeOy/vD2MRGUl4lLlUdbhg==" saltValue="w84kPzMFvfmkxMZnOLz+dg==" spinCount="100000" sheet="1" objects="1" scenarios="1" formatCells="0" formatColumns="0" formatRows="0" sort="0" autoFilter="0" pivotTables="0"/>
  <mergeCells count="5">
    <mergeCell ref="A1:F2"/>
    <mergeCell ref="A3:F3"/>
    <mergeCell ref="A5:F5"/>
    <mergeCell ref="A16:E16"/>
    <mergeCell ref="B14:C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D5947-1037-42C9-93AE-E555646EE10A}">
  <dimension ref="A1:AB28"/>
  <sheetViews>
    <sheetView tabSelected="1" zoomScale="94" workbookViewId="0">
      <selection activeCell="D5" sqref="D5"/>
    </sheetView>
  </sheetViews>
  <sheetFormatPr baseColWidth="10" defaultColWidth="10.81640625" defaultRowHeight="16.5" x14ac:dyDescent="0.35"/>
  <cols>
    <col min="1" max="1" width="66" style="13" customWidth="1"/>
    <col min="2" max="2" width="32.453125" style="30" bestFit="1" customWidth="1"/>
    <col min="3" max="3" width="32.453125" style="30" customWidth="1"/>
    <col min="4" max="4" width="25.453125" style="31" customWidth="1"/>
    <col min="5" max="5" width="27.90625" style="31" customWidth="1"/>
    <col min="6" max="6" width="17.90625" style="31" customWidth="1"/>
    <col min="7" max="7" width="17.453125" style="13" customWidth="1"/>
    <col min="8" max="8" width="17.90625" style="31" customWidth="1"/>
    <col min="9" max="9" width="62.90625" style="13" customWidth="1"/>
    <col min="10" max="10" width="17.90625" style="31" customWidth="1"/>
    <col min="11" max="11" width="62.90625" style="13" customWidth="1"/>
    <col min="12" max="14" width="17.90625" style="31" customWidth="1"/>
    <col min="15" max="15" width="62.90625" style="13" customWidth="1"/>
    <col min="16" max="16" width="33.1796875" style="31" customWidth="1"/>
    <col min="17" max="17" width="27.90625" style="31" customWidth="1"/>
    <col min="18" max="24" width="17.90625" style="31" customWidth="1"/>
    <col min="25" max="16384" width="10.81640625" style="13"/>
  </cols>
  <sheetData>
    <row r="1" spans="1:28" s="12" customFormat="1" ht="39.65" customHeight="1" x14ac:dyDescent="0.35">
      <c r="A1" s="113" t="s">
        <v>32</v>
      </c>
      <c r="B1" s="114"/>
      <c r="C1" s="114"/>
    </row>
    <row r="2" spans="1:28" s="12" customFormat="1" ht="15.5" customHeight="1" x14ac:dyDescent="0.35">
      <c r="A2" s="113"/>
      <c r="B2" s="114"/>
      <c r="C2" s="114"/>
    </row>
    <row r="3" spans="1:28" s="12" customFormat="1" ht="38" customHeight="1" x14ac:dyDescent="0.35">
      <c r="A3" s="111" t="s">
        <v>10</v>
      </c>
      <c r="B3" s="112"/>
      <c r="C3" s="112"/>
    </row>
    <row r="4" spans="1:28" x14ac:dyDescent="0.35">
      <c r="A4" s="9"/>
      <c r="B4" s="9"/>
      <c r="C4" s="9"/>
      <c r="D4" s="9"/>
      <c r="E4" s="9"/>
      <c r="F4" s="9"/>
      <c r="H4" s="9"/>
      <c r="J4" s="9"/>
      <c r="L4" s="9"/>
      <c r="M4" s="9"/>
      <c r="N4" s="9"/>
      <c r="P4" s="9"/>
      <c r="Q4" s="9"/>
      <c r="R4" s="9"/>
      <c r="S4" s="9"/>
      <c r="T4" s="9"/>
      <c r="U4" s="9"/>
      <c r="V4" s="9"/>
      <c r="W4" s="9"/>
      <c r="X4" s="9"/>
    </row>
    <row r="5" spans="1:28" ht="75" customHeight="1" x14ac:dyDescent="0.35">
      <c r="A5" s="121" t="s">
        <v>69</v>
      </c>
      <c r="B5" s="121"/>
      <c r="C5" s="121"/>
      <c r="D5" s="85"/>
      <c r="E5" s="85"/>
      <c r="F5" s="85"/>
      <c r="G5" s="85"/>
      <c r="H5" s="85"/>
      <c r="I5" s="85"/>
      <c r="J5" s="85"/>
      <c r="K5" s="85"/>
      <c r="L5" s="85"/>
      <c r="M5" s="85"/>
      <c r="N5" s="85"/>
      <c r="O5" s="85"/>
      <c r="P5" s="13"/>
      <c r="Q5" s="13"/>
      <c r="R5" s="13"/>
      <c r="S5" s="13"/>
      <c r="T5" s="13"/>
      <c r="U5" s="13"/>
      <c r="V5" s="13"/>
      <c r="W5" s="13"/>
      <c r="X5" s="13"/>
    </row>
    <row r="6" spans="1:28" s="19" customFormat="1" ht="17" thickBot="1" x14ac:dyDescent="0.4">
      <c r="A6" s="45"/>
      <c r="B6" s="46"/>
      <c r="C6" s="26"/>
      <c r="D6" s="78"/>
      <c r="E6" s="26"/>
      <c r="F6" s="26"/>
      <c r="H6" s="26"/>
      <c r="J6" s="26"/>
      <c r="L6" s="26"/>
      <c r="M6" s="26"/>
      <c r="N6" s="26"/>
      <c r="P6" s="26"/>
      <c r="Q6" s="26"/>
      <c r="R6" s="26"/>
      <c r="S6" s="26"/>
      <c r="T6" s="26"/>
      <c r="U6" s="26"/>
      <c r="V6" s="26"/>
      <c r="W6" s="26"/>
      <c r="X6" s="26"/>
    </row>
    <row r="7" spans="1:28" s="34" customFormat="1" ht="70" customHeight="1" x14ac:dyDescent="0.35">
      <c r="A7" s="27" t="s">
        <v>11</v>
      </c>
      <c r="B7" s="27" t="s">
        <v>37</v>
      </c>
      <c r="C7" s="43" t="s">
        <v>19</v>
      </c>
      <c r="D7" s="78"/>
      <c r="E7" s="78"/>
      <c r="F7" s="78"/>
      <c r="G7" s="78"/>
      <c r="H7" s="78"/>
      <c r="I7" s="78"/>
      <c r="J7" s="78"/>
      <c r="K7" s="78"/>
      <c r="L7" s="78"/>
      <c r="M7" s="78"/>
      <c r="N7" s="78"/>
      <c r="O7" s="78"/>
      <c r="P7" s="78"/>
      <c r="Q7" s="78"/>
      <c r="R7" s="78"/>
      <c r="S7" s="78"/>
      <c r="T7" s="78"/>
      <c r="U7" s="78"/>
      <c r="V7" s="78"/>
      <c r="W7" s="78"/>
      <c r="X7" s="78"/>
      <c r="Y7" s="78"/>
      <c r="Z7" s="78"/>
      <c r="AA7" s="78"/>
      <c r="AB7" s="78"/>
    </row>
    <row r="8" spans="1:28" x14ac:dyDescent="0.35">
      <c r="A8" s="35" t="s">
        <v>29</v>
      </c>
      <c r="B8" s="36" t="s">
        <v>14</v>
      </c>
      <c r="C8" s="36">
        <f>SUM(C11:C28)</f>
        <v>37937</v>
      </c>
      <c r="G8" s="31"/>
      <c r="I8" s="31"/>
      <c r="K8" s="31"/>
      <c r="O8" s="31"/>
    </row>
    <row r="9" spans="1:28" ht="17" thickBot="1" x14ac:dyDescent="0.4">
      <c r="E9" s="13"/>
      <c r="H9" s="20"/>
      <c r="I9" s="20"/>
    </row>
    <row r="10" spans="1:28" ht="33" x14ac:dyDescent="0.35">
      <c r="A10" s="79" t="s">
        <v>65</v>
      </c>
      <c r="B10" s="86" t="s">
        <v>15</v>
      </c>
      <c r="C10" s="81" t="s">
        <v>66</v>
      </c>
      <c r="H10" s="20"/>
      <c r="I10" s="20"/>
    </row>
    <row r="11" spans="1:28" x14ac:dyDescent="0.35">
      <c r="A11" s="60" t="s">
        <v>6</v>
      </c>
      <c r="B11" s="21" t="s">
        <v>52</v>
      </c>
      <c r="C11" s="62">
        <v>1700</v>
      </c>
    </row>
    <row r="12" spans="1:28" x14ac:dyDescent="0.35">
      <c r="A12" s="60" t="s">
        <v>12</v>
      </c>
      <c r="B12" s="21"/>
      <c r="C12" s="62">
        <v>1997</v>
      </c>
    </row>
    <row r="13" spans="1:28" x14ac:dyDescent="0.35">
      <c r="A13" s="60" t="s">
        <v>53</v>
      </c>
      <c r="B13" s="21" t="s">
        <v>54</v>
      </c>
      <c r="C13" s="62">
        <v>600</v>
      </c>
    </row>
    <row r="14" spans="1:28" x14ac:dyDescent="0.35">
      <c r="A14" s="60" t="s">
        <v>13</v>
      </c>
      <c r="B14" s="21" t="s">
        <v>55</v>
      </c>
      <c r="C14" s="62">
        <v>165</v>
      </c>
    </row>
    <row r="15" spans="1:28" ht="45" x14ac:dyDescent="0.35">
      <c r="A15" s="60" t="s">
        <v>56</v>
      </c>
      <c r="B15" s="21" t="s">
        <v>38</v>
      </c>
      <c r="C15" s="62">
        <f>600+100+455</f>
        <v>1155</v>
      </c>
    </row>
    <row r="16" spans="1:28" x14ac:dyDescent="0.35">
      <c r="A16" s="60" t="s">
        <v>16</v>
      </c>
      <c r="B16" s="21"/>
      <c r="C16" s="62">
        <f>240/1</f>
        <v>240</v>
      </c>
    </row>
    <row r="17" spans="1:3" x14ac:dyDescent="0.35">
      <c r="A17" s="60" t="s">
        <v>57</v>
      </c>
      <c r="B17" s="21"/>
      <c r="C17" s="62">
        <v>20000</v>
      </c>
    </row>
    <row r="18" spans="1:3" ht="26" customHeight="1" x14ac:dyDescent="0.35">
      <c r="A18" s="60" t="s">
        <v>58</v>
      </c>
      <c r="B18" s="21" t="s">
        <v>50</v>
      </c>
      <c r="C18" s="62">
        <v>80</v>
      </c>
    </row>
    <row r="19" spans="1:3" x14ac:dyDescent="0.35">
      <c r="A19" s="60" t="s">
        <v>64</v>
      </c>
      <c r="B19" s="21"/>
      <c r="C19" s="62">
        <v>500</v>
      </c>
    </row>
    <row r="20" spans="1:3" x14ac:dyDescent="0.35">
      <c r="A20" s="60" t="s">
        <v>60</v>
      </c>
      <c r="B20" s="80"/>
      <c r="C20" s="62">
        <v>500</v>
      </c>
    </row>
    <row r="21" spans="1:3" x14ac:dyDescent="0.35">
      <c r="A21" s="60" t="s">
        <v>62</v>
      </c>
      <c r="B21" s="80"/>
      <c r="C21" s="62">
        <v>1000</v>
      </c>
    </row>
    <row r="22" spans="1:3" x14ac:dyDescent="0.35">
      <c r="A22" s="60" t="s">
        <v>59</v>
      </c>
      <c r="B22" s="80"/>
      <c r="C22" s="62">
        <v>10000</v>
      </c>
    </row>
    <row r="23" spans="1:3" x14ac:dyDescent="0.35">
      <c r="A23" s="60" t="s">
        <v>72</v>
      </c>
      <c r="B23" s="80"/>
      <c r="C23" s="62">
        <v>0</v>
      </c>
    </row>
    <row r="24" spans="1:3" x14ac:dyDescent="0.35">
      <c r="A24" s="60" t="s">
        <v>68</v>
      </c>
      <c r="B24" s="80"/>
      <c r="C24" s="62">
        <v>0</v>
      </c>
    </row>
    <row r="25" spans="1:3" x14ac:dyDescent="0.35">
      <c r="A25" s="60" t="s">
        <v>61</v>
      </c>
      <c r="B25" s="80"/>
      <c r="C25" s="62">
        <v>0</v>
      </c>
    </row>
    <row r="26" spans="1:3" x14ac:dyDescent="0.35">
      <c r="A26" s="60" t="s">
        <v>73</v>
      </c>
      <c r="B26" s="80"/>
      <c r="C26" s="62">
        <v>0</v>
      </c>
    </row>
    <row r="27" spans="1:3" x14ac:dyDescent="0.35">
      <c r="A27" s="60" t="s">
        <v>63</v>
      </c>
      <c r="B27" s="80"/>
      <c r="C27" s="62">
        <v>0</v>
      </c>
    </row>
    <row r="28" spans="1:3" ht="17" thickBot="1" x14ac:dyDescent="0.4">
      <c r="A28" s="84" t="s">
        <v>67</v>
      </c>
      <c r="B28" s="82"/>
      <c r="C28" s="83">
        <v>0</v>
      </c>
    </row>
  </sheetData>
  <sheetProtection algorithmName="SHA-512" hashValue="H2UM4E62ilYN5FesDbAud3rjqSb3ZIVwK1w6P7kQ3bt/W9HcGbBFnmTFjyVfNE1IK7UvbP2BYmhT7cRX8ZL4fA==" saltValue="SBtxKR2hjVB/8UZ2jpfO8w==" spinCount="100000" sheet="1" objects="1" scenarios="1" formatCells="0" formatColumns="0" formatRows="0" sort="0" autoFilter="0" pivotTables="0"/>
  <mergeCells count="3">
    <mergeCell ref="A5:C5"/>
    <mergeCell ref="A1:C2"/>
    <mergeCell ref="A3:C3"/>
  </mergeCells>
  <phoneticPr fontId="2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Présentation</vt:lpstr>
      <vt:lpstr>BPU Lot 2</vt:lpstr>
      <vt:lpstr>DQE Lot 2 </vt:lpstr>
      <vt:lpstr>Inventaire LOT 2</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NUSSLI Lauriane</dc:creator>
  <cp:lastModifiedBy>NUSSLI Lauriane</cp:lastModifiedBy>
  <dcterms:created xsi:type="dcterms:W3CDTF">2025-06-05T12:59:41Z</dcterms:created>
  <dcterms:modified xsi:type="dcterms:W3CDTF">2025-07-25T06:47:52Z</dcterms:modified>
</cp:coreProperties>
</file>